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2\1 podklady\"/>
    </mc:Choice>
  </mc:AlternateContent>
  <xr:revisionPtr revIDLastSave="0" documentId="13_ncr:1_{BDADFC9A-1E34-41E3-BD1A-F7AD1789D3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7" i="1"/>
  <c r="T10" i="1"/>
  <c r="S11" i="1"/>
  <c r="S12" i="1"/>
  <c r="P7" i="1"/>
  <c r="P8" i="1"/>
  <c r="P9" i="1"/>
  <c r="P10" i="1"/>
  <c r="P11" i="1"/>
  <c r="P12" i="1"/>
  <c r="P13" i="1"/>
  <c r="P14" i="1"/>
  <c r="S8" i="1"/>
  <c r="T8" i="1"/>
  <c r="S9" i="1"/>
  <c r="T9" i="1"/>
  <c r="S13" i="1"/>
  <c r="T13" i="1"/>
  <c r="S14" i="1"/>
  <c r="T14" i="1"/>
  <c r="Q17" i="1" l="1"/>
  <c r="S7" i="1"/>
  <c r="R17" i="1" s="1"/>
  <c r="T12" i="1"/>
  <c r="T11" i="1"/>
</calcChain>
</file>

<file path=xl/sharedStrings.xml><?xml version="1.0" encoding="utf-8"?>
<sst xmlns="http://schemas.openxmlformats.org/spreadsheetml/2006/main" count="72" uniqueCount="57">
  <si>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</si>
  <si>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</si>
  <si>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</si>
  <si>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</si>
  <si>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</si>
  <si>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</si>
  <si>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</si>
  <si>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</si>
  <si>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</si>
  <si>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</si>
  <si>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</si>
  <si>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</si>
  <si>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</si>
  <si>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</si>
  <si>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</si>
  <si>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</si>
  <si>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</si>
  <si>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</si>
  <si>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</si>
  <si>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</si>
  <si>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</si>
  <si>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</si>
  <si>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</si>
  <si>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</si>
  <si>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</si>
  <si>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</si>
  <si>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</si>
  <si>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</si>
  <si>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</si>
  <si>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</si>
  <si>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</si>
  <si>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</si>
  <si>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</si>
  <si>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062 - 2023 </t>
  </si>
  <si>
    <t>LCD monitor min. 27"</t>
  </si>
  <si>
    <t xml:space="preserve">Dokovací stanice </t>
  </si>
  <si>
    <t>Ing. Petr Pfauser, 
Tel.: 37763 6717</t>
  </si>
  <si>
    <t>Univerzitní 28, 
301 00 Plzeň,
Fakulta designu a umění Ladislava Sutnara - Děkanát,
místnost LS 230</t>
  </si>
  <si>
    <t>Společná faktura</t>
  </si>
  <si>
    <t>Záruka na zboží min. 36 měsíců.</t>
  </si>
  <si>
    <t>Záruka na zboží min. 60 měsíců.</t>
  </si>
  <si>
    <t>Výkonný počítač provedení Tower včetně klávesnice a myši</t>
  </si>
  <si>
    <t>Záruka na zboží min. 36 měsíců, servis NBD on site.</t>
  </si>
  <si>
    <t>Flash disk</t>
  </si>
  <si>
    <t>Set bezdrátové klávesnice a myši</t>
  </si>
  <si>
    <t>Set klávesnice a myši - bezdrátový:
CZ a SK klávesnice, nízkoprofilové membránové klávesy.
Optická myš, 3 tlačítka, symetrická.
Výdrž baterie klávesnice min. 36 měsíců, myš min. 18 měsíců.
Preferujeme tmavě šedou barvu.</t>
  </si>
  <si>
    <t>Extrerní disk 2.5"</t>
  </si>
  <si>
    <t>Externí disk 2,5" s připojením Micro USB-B, rozhraní USB 3.2 Gen 1, kapacita min. 5000 GB, součásti disku připojovací kabel.</t>
  </si>
  <si>
    <t>Dotykové pero pro tablet</t>
  </si>
  <si>
    <r>
      <t xml:space="preserve">Originální dotykové pero (stylus) na tablet , aktivní, min. 8192 tlakových bodů, materiál hrotu guma, rozpoznání přítlaku a vyměnitelný hrot, </t>
    </r>
    <r>
      <rPr>
        <b/>
        <sz val="11"/>
        <color theme="1"/>
        <rFont val="Calibri"/>
        <family val="2"/>
        <charset val="238"/>
        <scheme val="minor"/>
      </rPr>
      <t>plná kompatibilita s již zakoupeným tabletem Wacom Cintiq Pro 21,5".</t>
    </r>
  </si>
  <si>
    <t>Paměťová karta</t>
  </si>
  <si>
    <t>Paměťová karta SDXC.
Kapacita min. 1000 GB.
Čtení min. rychlost 200 MB/s.
Zápis min. rychlost  140 MB/s.
Třída rychlosti min. Class 10, rozhraní UHS-I, U3, Video třída V30, třída výkonu pro aplikace A2, vč. sw pro obnovu.
Záruka min. 60 měsíců.</t>
  </si>
  <si>
    <t>PC s parametry: 
Procesor s výkonem minimálně 21 000 bodů podle Passmark CPU Mark na adrese http://www.cpubenchmark.net/high_end_cpus.html. 
Paměť: min. 16GB DDR4 v jednom slotu.
Grafická karta s výkonem min. 3 600 bodů podle Passmark GPU na adrese https://www.videocardbenchmark.net/high_end_gpus.html.
Pevný disk min. 1 TB NVME M.2 SSD.
Druhý pevný disk min. 1TB NVME M.2 SSD.
Wifi 6 ax, bluetooth.
Porty: min. 1x USB-C, min. 7x USB 3.2, min. 3x USB 2.0, min. 1x HDMI konektor, min. 2x DP, min. 1x RJ-45.
Provedení Tower.
OS: originální Windows 10 Pro 64bit - OS Windows požadujeme z důvodu kompatibility s interními aplikacemi ZČU (Stag, Magion,...). 
Max. hmotnost 6,2 kg.
Součástí je  klávesnice a drátová myš. 
Záruka min. 36 měsíců s NBD on site.</t>
  </si>
  <si>
    <t xml:space="preserve">Antireflexní min. 27" LCD monitor.
Rozlišení min. FULL HD 1920 x 1080.
Poměr stran 16:9.
Odezva max. 5 ms.
Jas min. 250 cd/m2.
Kontrast min. 1000:1.
Porty min.: 1x DisplayPort 1.2, 1x HDMI 1.4, 1x VGA, 4x USB 3.2.
Nastavitelná výška, filtr modrého světla, Pivot.
Preferujeme černo stříbrnou barvu.
Záruka min. 36 měsíců s opravou následující pracovní den.
Třída energetické účinnosti v rozpětí A až G. </t>
  </si>
  <si>
    <t>Záruka na zboží min. 36 měsíců s opravou následující pracovní den.</t>
  </si>
  <si>
    <r>
      <t xml:space="preserve">Originální dokovací stanice plně </t>
    </r>
    <r>
      <rPr>
        <b/>
        <sz val="11"/>
        <color theme="1"/>
        <rFont val="Calibri"/>
        <family val="2"/>
        <charset val="238"/>
        <scheme val="minor"/>
      </rPr>
      <t>kompatibilní s notebooky HP EliteBook 850 G8</t>
    </r>
    <r>
      <rPr>
        <sz val="11"/>
        <color theme="1"/>
        <rFont val="Calibri"/>
        <family val="2"/>
        <charset val="238"/>
        <scheme val="minor"/>
      </rPr>
      <t>.
Připojení pomocí USB-C.
Další konektory min.: 2x DisplayPort v.1.4, 1x D-Sub (VGA), 1x RJ-45, 3x USB 3.2 Gen 1, 3x USB-C, 1x Jack 3.5 mm. 
Součástí je napájecí adaptér. 
Podpora více monitorů, security lock. 
Délka připojovacího kabelu min. 70 cm.</t>
    </r>
    <r>
      <rPr>
        <sz val="11"/>
        <color theme="1"/>
        <rFont val="Calibri"/>
        <family val="2"/>
        <charset val="238"/>
        <scheme val="minor"/>
      </rPr>
      <t xml:space="preserve">
Záruka min. 36 měsíců.</t>
    </r>
  </si>
  <si>
    <t>Flash disk USB 3.2 Gen 1 (USB 3.0).
Rozhraní USB-A.
Kapacita  min. 128 GB.
Rychlost zápisu min. 60 MB/s.
Rychlost čtení min. 200 MB/s.
S poutkem na klíče, provedení kov, preferujeme šedou barvu.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</si>
</sst>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J5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8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30.7109375" customWidth="1"/>
    <col min="13" max="13" width="25.85546875" customWidth="1"/>
    <col min="14" max="14" width="36.28515625" style="4" customWidth="1"/>
    <col min="15" max="15" width="27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2.5703125" style="5" customWidth="1"/>
  </cols>
  <sheetData>
    <row r="1" spans="1:22" ht="40.9" customHeight="1" x14ac:dyDescent="0.25">
      <c r="B1" s="73" t="s">
        <v>33</v>
      </c>
      <c r="C1" s="74"/>
      <c r="D1" s="74"/>
      <c r="E1"/>
      <c r="G1" s="41"/>
      <c r="V1"/>
    </row>
    <row r="2" spans="1:22" ht="17.25" customHeight="1" x14ac:dyDescent="0.25">
      <c r="C2"/>
      <c r="D2" s="9"/>
      <c r="E2" s="10"/>
      <c r="G2" s="77"/>
      <c r="H2" s="78"/>
      <c r="I2" s="78"/>
      <c r="J2" s="78"/>
      <c r="K2" s="78"/>
      <c r="L2" s="78"/>
      <c r="M2" s="78"/>
      <c r="N2" s="7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6"/>
      <c r="E3" s="66"/>
      <c r="F3" s="66"/>
      <c r="G3" s="78"/>
      <c r="H3" s="78"/>
      <c r="I3" s="78"/>
      <c r="J3" s="78"/>
      <c r="K3" s="78"/>
      <c r="L3" s="78"/>
      <c r="M3" s="78"/>
      <c r="N3" s="7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5" t="s">
        <v>2</v>
      </c>
      <c r="H5" s="7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65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5" t="s">
        <v>7</v>
      </c>
      <c r="T6" s="65" t="s">
        <v>8</v>
      </c>
      <c r="U6" s="34" t="s">
        <v>22</v>
      </c>
      <c r="V6" s="34" t="s">
        <v>23</v>
      </c>
    </row>
    <row r="7" spans="1:22" ht="258.75" customHeight="1" thickTop="1" x14ac:dyDescent="0.25">
      <c r="A7" s="20"/>
      <c r="B7" s="42">
        <v>1</v>
      </c>
      <c r="C7" s="43" t="s">
        <v>41</v>
      </c>
      <c r="D7" s="44">
        <v>1</v>
      </c>
      <c r="E7" s="45" t="s">
        <v>30</v>
      </c>
      <c r="F7" s="63" t="s">
        <v>52</v>
      </c>
      <c r="G7" s="68"/>
      <c r="H7" s="72"/>
      <c r="I7" s="93" t="s">
        <v>38</v>
      </c>
      <c r="J7" s="96" t="s">
        <v>31</v>
      </c>
      <c r="K7" s="98"/>
      <c r="L7" s="47" t="s">
        <v>42</v>
      </c>
      <c r="M7" s="100" t="s">
        <v>36</v>
      </c>
      <c r="N7" s="100" t="s">
        <v>37</v>
      </c>
      <c r="O7" s="105">
        <v>21</v>
      </c>
      <c r="P7" s="48">
        <f t="shared" ref="P7:P14" si="0">D7*Q7</f>
        <v>30000</v>
      </c>
      <c r="Q7" s="49">
        <v>30000</v>
      </c>
      <c r="R7" s="70"/>
      <c r="S7" s="50">
        <f t="shared" ref="S7:S14" si="1">D7*R7</f>
        <v>0</v>
      </c>
      <c r="T7" s="51" t="str">
        <f t="shared" ref="T7:T14" si="2">IF(ISNUMBER(R7), IF(R7&gt;Q7,"NEVYHOVUJE","VYHOVUJE")," ")</f>
        <v xml:space="preserve"> </v>
      </c>
      <c r="U7" s="88"/>
      <c r="V7" s="52" t="s">
        <v>11</v>
      </c>
    </row>
    <row r="8" spans="1:22" ht="140.25" customHeight="1" x14ac:dyDescent="0.25">
      <c r="A8" s="20"/>
      <c r="B8" s="42">
        <v>2</v>
      </c>
      <c r="C8" s="43" t="s">
        <v>43</v>
      </c>
      <c r="D8" s="44">
        <v>6</v>
      </c>
      <c r="E8" s="45" t="s">
        <v>30</v>
      </c>
      <c r="F8" s="67" t="s">
        <v>56</v>
      </c>
      <c r="G8" s="68"/>
      <c r="H8" s="46" t="s">
        <v>31</v>
      </c>
      <c r="I8" s="94"/>
      <c r="J8" s="96"/>
      <c r="K8" s="98"/>
      <c r="L8" s="47" t="s">
        <v>39</v>
      </c>
      <c r="M8" s="101"/>
      <c r="N8" s="103"/>
      <c r="O8" s="105"/>
      <c r="P8" s="48">
        <f t="shared" si="0"/>
        <v>1980</v>
      </c>
      <c r="Q8" s="49">
        <v>330</v>
      </c>
      <c r="R8" s="70"/>
      <c r="S8" s="50">
        <f t="shared" si="1"/>
        <v>0</v>
      </c>
      <c r="T8" s="51" t="str">
        <f t="shared" si="2"/>
        <v xml:space="preserve"> </v>
      </c>
      <c r="U8" s="88"/>
      <c r="V8" s="90" t="s">
        <v>12</v>
      </c>
    </row>
    <row r="9" spans="1:22" ht="213" customHeight="1" x14ac:dyDescent="0.25">
      <c r="A9" s="20"/>
      <c r="B9" s="42">
        <v>3</v>
      </c>
      <c r="C9" s="43" t="s">
        <v>34</v>
      </c>
      <c r="D9" s="44">
        <v>3</v>
      </c>
      <c r="E9" s="45" t="s">
        <v>30</v>
      </c>
      <c r="F9" s="63" t="s">
        <v>53</v>
      </c>
      <c r="G9" s="68"/>
      <c r="H9" s="72"/>
      <c r="I9" s="94"/>
      <c r="J9" s="96"/>
      <c r="K9" s="98"/>
      <c r="L9" s="47" t="s">
        <v>54</v>
      </c>
      <c r="M9" s="101"/>
      <c r="N9" s="103"/>
      <c r="O9" s="105"/>
      <c r="P9" s="48">
        <f t="shared" si="0"/>
        <v>17700</v>
      </c>
      <c r="Q9" s="49">
        <v>5900</v>
      </c>
      <c r="R9" s="70"/>
      <c r="S9" s="50">
        <f t="shared" si="1"/>
        <v>0</v>
      </c>
      <c r="T9" s="51" t="str">
        <f t="shared" si="2"/>
        <v xml:space="preserve"> </v>
      </c>
      <c r="U9" s="88"/>
      <c r="V9" s="91"/>
    </row>
    <row r="10" spans="1:22" ht="134.25" customHeight="1" x14ac:dyDescent="0.25">
      <c r="A10" s="20"/>
      <c r="B10" s="42">
        <v>4</v>
      </c>
      <c r="C10" s="43" t="s">
        <v>35</v>
      </c>
      <c r="D10" s="44">
        <v>3</v>
      </c>
      <c r="E10" s="45" t="s">
        <v>30</v>
      </c>
      <c r="F10" s="63" t="s">
        <v>55</v>
      </c>
      <c r="G10" s="68"/>
      <c r="H10" s="46" t="s">
        <v>31</v>
      </c>
      <c r="I10" s="94"/>
      <c r="J10" s="96"/>
      <c r="K10" s="98"/>
      <c r="L10" s="47" t="s">
        <v>39</v>
      </c>
      <c r="M10" s="101"/>
      <c r="N10" s="103"/>
      <c r="O10" s="105"/>
      <c r="P10" s="48">
        <f t="shared" si="0"/>
        <v>13500</v>
      </c>
      <c r="Q10" s="49">
        <v>4500</v>
      </c>
      <c r="R10" s="70"/>
      <c r="S10" s="50">
        <f t="shared" si="1"/>
        <v>0</v>
      </c>
      <c r="T10" s="51" t="str">
        <f t="shared" si="2"/>
        <v xml:space="preserve"> </v>
      </c>
      <c r="U10" s="88"/>
      <c r="V10" s="91"/>
    </row>
    <row r="11" spans="1:22" ht="99.75" customHeight="1" x14ac:dyDescent="0.25">
      <c r="A11" s="20"/>
      <c r="B11" s="42">
        <v>5</v>
      </c>
      <c r="C11" s="43" t="s">
        <v>44</v>
      </c>
      <c r="D11" s="44">
        <v>4</v>
      </c>
      <c r="E11" s="45" t="s">
        <v>30</v>
      </c>
      <c r="F11" s="63" t="s">
        <v>45</v>
      </c>
      <c r="G11" s="68"/>
      <c r="H11" s="46" t="s">
        <v>31</v>
      </c>
      <c r="I11" s="94"/>
      <c r="J11" s="96"/>
      <c r="K11" s="98"/>
      <c r="L11" s="107"/>
      <c r="M11" s="101"/>
      <c r="N11" s="103"/>
      <c r="O11" s="105"/>
      <c r="P11" s="48">
        <f t="shared" si="0"/>
        <v>3640</v>
      </c>
      <c r="Q11" s="49">
        <v>910</v>
      </c>
      <c r="R11" s="70"/>
      <c r="S11" s="50">
        <f t="shared" si="1"/>
        <v>0</v>
      </c>
      <c r="T11" s="51" t="str">
        <f t="shared" si="2"/>
        <v xml:space="preserve"> </v>
      </c>
      <c r="U11" s="88"/>
      <c r="V11" s="91"/>
    </row>
    <row r="12" spans="1:22" ht="83.25" customHeight="1" x14ac:dyDescent="0.25">
      <c r="A12" s="20"/>
      <c r="B12" s="42">
        <v>6</v>
      </c>
      <c r="C12" s="43" t="s">
        <v>46</v>
      </c>
      <c r="D12" s="44">
        <v>1</v>
      </c>
      <c r="E12" s="45" t="s">
        <v>30</v>
      </c>
      <c r="F12" s="67" t="s">
        <v>47</v>
      </c>
      <c r="G12" s="68"/>
      <c r="H12" s="46" t="s">
        <v>31</v>
      </c>
      <c r="I12" s="94"/>
      <c r="J12" s="96"/>
      <c r="K12" s="98"/>
      <c r="L12" s="108"/>
      <c r="M12" s="101"/>
      <c r="N12" s="103"/>
      <c r="O12" s="105"/>
      <c r="P12" s="48">
        <f t="shared" si="0"/>
        <v>2700</v>
      </c>
      <c r="Q12" s="49">
        <v>2700</v>
      </c>
      <c r="R12" s="70"/>
      <c r="S12" s="50">
        <f t="shared" si="1"/>
        <v>0</v>
      </c>
      <c r="T12" s="51" t="str">
        <f t="shared" si="2"/>
        <v xml:space="preserve"> </v>
      </c>
      <c r="U12" s="88"/>
      <c r="V12" s="91"/>
    </row>
    <row r="13" spans="1:22" ht="83.25" customHeight="1" x14ac:dyDescent="0.25">
      <c r="A13" s="20"/>
      <c r="B13" s="42">
        <v>7</v>
      </c>
      <c r="C13" s="43" t="s">
        <v>48</v>
      </c>
      <c r="D13" s="44">
        <v>2</v>
      </c>
      <c r="E13" s="45" t="s">
        <v>30</v>
      </c>
      <c r="F13" s="63" t="s">
        <v>49</v>
      </c>
      <c r="G13" s="68"/>
      <c r="H13" s="46" t="s">
        <v>31</v>
      </c>
      <c r="I13" s="94"/>
      <c r="J13" s="96"/>
      <c r="K13" s="98"/>
      <c r="L13" s="109"/>
      <c r="M13" s="101"/>
      <c r="N13" s="103"/>
      <c r="O13" s="105"/>
      <c r="P13" s="48">
        <f t="shared" si="0"/>
        <v>4000</v>
      </c>
      <c r="Q13" s="49">
        <v>2000</v>
      </c>
      <c r="R13" s="70"/>
      <c r="S13" s="50">
        <f t="shared" si="1"/>
        <v>0</v>
      </c>
      <c r="T13" s="51" t="str">
        <f t="shared" si="2"/>
        <v xml:space="preserve"> </v>
      </c>
      <c r="U13" s="88"/>
      <c r="V13" s="91"/>
    </row>
    <row r="14" spans="1:22" ht="129" customHeight="1" thickBot="1" x14ac:dyDescent="0.3">
      <c r="A14" s="20"/>
      <c r="B14" s="53">
        <v>8</v>
      </c>
      <c r="C14" s="54" t="s">
        <v>50</v>
      </c>
      <c r="D14" s="55">
        <v>1</v>
      </c>
      <c r="E14" s="56" t="s">
        <v>30</v>
      </c>
      <c r="F14" s="64" t="s">
        <v>51</v>
      </c>
      <c r="G14" s="69"/>
      <c r="H14" s="57" t="s">
        <v>31</v>
      </c>
      <c r="I14" s="95"/>
      <c r="J14" s="97"/>
      <c r="K14" s="99"/>
      <c r="L14" s="58" t="s">
        <v>40</v>
      </c>
      <c r="M14" s="102"/>
      <c r="N14" s="104"/>
      <c r="O14" s="106"/>
      <c r="P14" s="59">
        <f t="shared" si="0"/>
        <v>3700</v>
      </c>
      <c r="Q14" s="60">
        <v>3700</v>
      </c>
      <c r="R14" s="71"/>
      <c r="S14" s="61">
        <f t="shared" si="1"/>
        <v>0</v>
      </c>
      <c r="T14" s="62" t="str">
        <f t="shared" si="2"/>
        <v xml:space="preserve"> </v>
      </c>
      <c r="U14" s="89"/>
      <c r="V14" s="92"/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86" t="s">
        <v>28</v>
      </c>
      <c r="C16" s="86"/>
      <c r="D16" s="86"/>
      <c r="E16" s="86"/>
      <c r="F16" s="86"/>
      <c r="G16" s="86"/>
      <c r="H16" s="40"/>
      <c r="I16" s="40"/>
      <c r="J16" s="21"/>
      <c r="K16" s="21"/>
      <c r="L16" s="6"/>
      <c r="M16" s="6"/>
      <c r="N16" s="6"/>
      <c r="O16" s="22"/>
      <c r="P16" s="22"/>
      <c r="Q16" s="23" t="s">
        <v>9</v>
      </c>
      <c r="R16" s="83" t="s">
        <v>10</v>
      </c>
      <c r="S16" s="84"/>
      <c r="T16" s="85"/>
      <c r="U16" s="24"/>
      <c r="V16" s="25"/>
    </row>
    <row r="17" spans="2:20" ht="50.45" customHeight="1" thickTop="1" thickBot="1" x14ac:dyDescent="0.3">
      <c r="B17" s="87" t="s">
        <v>26</v>
      </c>
      <c r="C17" s="87"/>
      <c r="D17" s="87"/>
      <c r="E17" s="87"/>
      <c r="F17" s="87"/>
      <c r="G17" s="87"/>
      <c r="H17" s="87"/>
      <c r="I17" s="26"/>
      <c r="L17" s="9"/>
      <c r="M17" s="9"/>
      <c r="N17" s="9"/>
      <c r="O17" s="27"/>
      <c r="P17" s="27"/>
      <c r="Q17" s="28">
        <f>SUM(P7:P14)</f>
        <v>77220</v>
      </c>
      <c r="R17" s="80">
        <f>SUM(S7:S14)</f>
        <v>0</v>
      </c>
      <c r="S17" s="81"/>
      <c r="T17" s="82"/>
    </row>
    <row r="18" spans="2:20" ht="15.75" thickTop="1" x14ac:dyDescent="0.25">
      <c r="B18" s="79" t="s">
        <v>27</v>
      </c>
      <c r="C18" s="79"/>
      <c r="D18" s="79"/>
      <c r="E18" s="79"/>
      <c r="F18" s="79"/>
      <c r="G18" s="79"/>
      <c r="H18" s="6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39"/>
      <c r="C19" s="39"/>
      <c r="D19" s="39"/>
      <c r="E19" s="39"/>
      <c r="F19" s="39"/>
      <c r="G19" s="66"/>
      <c r="H19" s="6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39"/>
      <c r="C20" s="39"/>
      <c r="D20" s="39"/>
      <c r="E20" s="39"/>
      <c r="F20" s="39"/>
      <c r="G20" s="66"/>
      <c r="H20" s="6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39"/>
      <c r="C21" s="39"/>
      <c r="D21" s="39"/>
      <c r="E21" s="39"/>
      <c r="F21" s="39"/>
      <c r="G21" s="66"/>
      <c r="H21" s="6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66"/>
      <c r="H97" s="6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66"/>
      <c r="H98" s="6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66"/>
      <c r="H99" s="6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66"/>
      <c r="H100" s="6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66"/>
      <c r="H101" s="6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66"/>
      <c r="H102" s="6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66"/>
      <c r="H103" s="66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KgYG+KkNeBbyoSolTfotbKSsxpH4XaVuthNSreJLhi7ZhBbrX1dxeICy9vpO1gnB0bodgowb/vd8dWMXQ7vO8Q==" saltValue="I1v7oaUVU4666MT/xlW/GQ==" spinCount="100000" sheet="1" objects="1" scenarios="1"/>
  <mergeCells count="17">
    <mergeCell ref="U7:U14"/>
    <mergeCell ref="V8:V14"/>
    <mergeCell ref="I7:I14"/>
    <mergeCell ref="J7:J14"/>
    <mergeCell ref="K7:K14"/>
    <mergeCell ref="M7:M14"/>
    <mergeCell ref="N7:N14"/>
    <mergeCell ref="O7:O14"/>
    <mergeCell ref="L11:L13"/>
    <mergeCell ref="B1:D1"/>
    <mergeCell ref="G5:H5"/>
    <mergeCell ref="G2:N3"/>
    <mergeCell ref="B18:G18"/>
    <mergeCell ref="R17:T17"/>
    <mergeCell ref="R16:T16"/>
    <mergeCell ref="B16:G16"/>
    <mergeCell ref="B17:H17"/>
  </mergeCells>
  <conditionalFormatting sqref="B7:B14 D7:D14">
    <cfRule type="containsBlanks" dxfId="7" priority="96">
      <formula>LEN(TRIM(B7))=0</formula>
    </cfRule>
  </conditionalFormatting>
  <conditionalFormatting sqref="B7:B14">
    <cfRule type="cellIs" dxfId="6" priority="93" operator="greaterThanOrEqual">
      <formula>1</formula>
    </cfRule>
  </conditionalFormatting>
  <conditionalFormatting sqref="G7:H14 R7:R14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4">
    <cfRule type="notContainsBlanks" dxfId="2" priority="69">
      <formula>LEN(TRIM(G7))&gt;0</formula>
    </cfRule>
  </conditionalFormatting>
  <conditionalFormatting sqref="T7:T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E7:E14" xr:uid="{8C26EAE3-16EE-4825-9C10-C919BCF6B1BA}">
      <formula1>"ks,bal,sada,m,"</formula1>
    </dataValidation>
    <dataValidation type="list" allowBlank="1" showInputMessage="1" showErrorMessage="1" sqref="J7:J14" xr:uid="{06575E6F-F559-4E8A-A7AD-2AC471D15369}">
      <formula1>"ANO,NE"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2023-05-16T07:31:48Z</cp:lastPrinted>
  <dcterms:created xsi:type="dcterms:W3CDTF">2014-03-05T12:43:32Z</dcterms:created>
  <dcterms:modified xsi:type="dcterms:W3CDTF">2023-06-02T08:16:23Z</dcterms:modified>
</cp:coreProperties>
</file>